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STATISTICHE\PUBBLICAZIONE AL 15 APRILE 2026\GENNAIO APRILE 2025\"/>
    </mc:Choice>
  </mc:AlternateContent>
  <xr:revisionPtr revIDLastSave="0" documentId="8_{BD0EE97C-0A14-4C09-A9F0-46D57AA0621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azioni e Regioni" sheetId="1" r:id="rId1"/>
  </sheets>
  <definedNames>
    <definedName name="_xlnm.Print_Area" localSheetId="0">'Nazioni e Regioni'!$Y$1:$AE$14</definedName>
    <definedName name="_xlnm.Print_Titles" localSheetId="0">'Nazioni e Regioni'!$19:$20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0" i="1" l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K4" i="1"/>
  <c r="M3" i="1"/>
  <c r="M2" i="1"/>
  <c r="C103" i="1" l="1"/>
  <c r="D103" i="1"/>
  <c r="E103" i="1"/>
  <c r="B103" i="1"/>
  <c r="C44" i="1"/>
  <c r="D44" i="1"/>
  <c r="D105" i="1" s="1"/>
  <c r="E44" i="1"/>
  <c r="E105" i="1" s="1"/>
  <c r="B44" i="1"/>
  <c r="B105" i="1" l="1"/>
  <c r="C105" i="1"/>
  <c r="F103" i="1" l="1"/>
  <c r="G103" i="1"/>
  <c r="F44" i="1"/>
  <c r="G44" i="1"/>
  <c r="F105" i="1" l="1"/>
  <c r="G105" i="1"/>
</calcChain>
</file>

<file path=xl/sharedStrings.xml><?xml version="1.0" encoding="utf-8"?>
<sst xmlns="http://schemas.openxmlformats.org/spreadsheetml/2006/main" count="112" uniqueCount="106">
  <si>
    <t>Piemonte</t>
  </si>
  <si>
    <t>Valle d'Aosta</t>
  </si>
  <si>
    <t>Lombardia</t>
  </si>
  <si>
    <t>Veneto</t>
  </si>
  <si>
    <t>Friuli-Venezia-Giulia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</si>
  <si>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</si>
  <si>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</si>
  <si>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</si>
  <si>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</si>
  <si>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</si>
  <si>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</si>
  <si>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</si>
  <si>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</si>
  <si>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</si>
  <si>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</si>
  <si>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</si>
  <si>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</si>
  <si>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</si>
  <si>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</si>
  <si>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Bolzano</t>
  </si>
  <si>
    <t>Trento</t>
  </si>
  <si>
    <t>Francia</t>
  </si>
  <si>
    <t>Paesi Bassi</t>
  </si>
  <si>
    <t>Germania</t>
  </si>
  <si>
    <t>Regno Unito</t>
  </si>
  <si>
    <t>Irlanda</t>
  </si>
  <si>
    <t>Danimarca</t>
  </si>
  <si>
    <t>Grecia</t>
  </si>
  <si>
    <t>Portogallo</t>
  </si>
  <si>
    <t>Spagna</t>
  </si>
  <si>
    <t>Belgio</t>
  </si>
  <si>
    <t>Lussemburgo</t>
  </si>
  <si>
    <t>Islanda</t>
  </si>
  <si>
    <t>Norvegia</t>
  </si>
  <si>
    <t>Svezia</t>
  </si>
  <si>
    <t>Finlandia</t>
  </si>
  <si>
    <t>Svizzera (incluso Liechtenstein)</t>
  </si>
  <si>
    <t>Austria</t>
  </si>
  <si>
    <t>Malta</t>
  </si>
  <si>
    <t>Turchia</t>
  </si>
  <si>
    <t>Estonia</t>
  </si>
  <si>
    <t>Lettonia</t>
  </si>
  <si>
    <t>Lituania</t>
  </si>
  <si>
    <t>Polonia</t>
  </si>
  <si>
    <t>Repubblica Ceca</t>
  </si>
  <si>
    <t>Slovacchia</t>
  </si>
  <si>
    <t>Ungheria</t>
  </si>
  <si>
    <t>Romania</t>
  </si>
  <si>
    <t>Bulgaria</t>
  </si>
  <si>
    <t>Ucraina</t>
  </si>
  <si>
    <t>Russia</t>
  </si>
  <si>
    <t>Slovenia</t>
  </si>
  <si>
    <t>Croazia</t>
  </si>
  <si>
    <t>Altri Paesi Europei</t>
  </si>
  <si>
    <t>Egitto</t>
  </si>
  <si>
    <t>Altri Paesi Africa Mediterranea</t>
  </si>
  <si>
    <t>Altri Paesi dell' Africa</t>
  </si>
  <si>
    <t>Sud Africa</t>
  </si>
  <si>
    <t>Stati Uniti d'America</t>
  </si>
  <si>
    <t>Canada</t>
  </si>
  <si>
    <t>Altri Paesi o territori Nord- Americani.</t>
  </si>
  <si>
    <t>Messico</t>
  </si>
  <si>
    <t>Venezuela</t>
  </si>
  <si>
    <t>Brasile</t>
  </si>
  <si>
    <t>Argentina</t>
  </si>
  <si>
    <t>Altri Paesi Centro - Sud America</t>
  </si>
  <si>
    <t>Cipro</t>
  </si>
  <si>
    <t>Israele</t>
  </si>
  <si>
    <t>India</t>
  </si>
  <si>
    <t>Cina</t>
  </si>
  <si>
    <t>Corea del Sud</t>
  </si>
  <si>
    <t>Giappone</t>
  </si>
  <si>
    <t>Altri Paesi Asia Occidentale</t>
  </si>
  <si>
    <t>Altri Paesi dell'Asia</t>
  </si>
  <si>
    <t>Australia</t>
  </si>
  <si>
    <t>Nuova Zelanda</t>
  </si>
  <si>
    <t>Altri Paesi o territori Oceania</t>
  </si>
  <si>
    <t>Arrivi</t>
  </si>
  <si>
    <t>Presenze</t>
  </si>
  <si>
    <t>Esercizi Alberghieri</t>
  </si>
  <si>
    <t>Esercizi Extralberghieri</t>
  </si>
  <si>
    <t>Totale Complessivo</t>
  </si>
  <si>
    <t xml:space="preserve">
Residenza</t>
  </si>
  <si>
    <t>GIUNTA REGIONALE</t>
  </si>
  <si>
    <t>Dipartimento sviluppo economico</t>
  </si>
  <si>
    <t>Settore turismo, cooperazione territoriale europea  e cooperazione allo sviluppo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</si>
  <si>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</si>
  <si>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</si>
  <si>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</si>
  <si>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</si>
  <si>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DATI PROVVISORI - Osservatorio Regionale del Turismo (Fonte Strutture Ricettive)</t>
  </si>
  <si>
    <t>(in relazione al mese di riferimento per il periodo selezionato)</t>
  </si>
  <si>
    <t>RISPONDENTI</t>
  </si>
  <si>
    <t>N° Strutture Rispondenti</t>
  </si>
  <si>
    <t>Totale Strutture Aperte</t>
  </si>
  <si>
    <t>Rispondenti = strutture aperte/strutture con almeno 1 risposta</t>
  </si>
  <si>
    <t>DATA DI ESTRAZIONE</t>
  </si>
  <si>
    <t>PERIODO DI ANALISI</t>
  </si>
  <si>
    <t>Anno 2025</t>
  </si>
  <si>
    <t>TOTALE ITALIANI</t>
  </si>
  <si>
    <t>TOTALE STRANIERI</t>
  </si>
  <si>
    <t>TOTALE REGIONE MARCHE</t>
  </si>
  <si>
    <t>Gennaio/Aprile</t>
  </si>
  <si>
    <t>Movimento turistico Regione Marche per nazionalità di provenienza - GENNAIO/APRILE 2025</t>
  </si>
  <si>
    <t>54,67%</t>
  </si>
  <si>
    <t>15/04/2026 13:35:50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</si>
</sst>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name val="Times New Roman"/>
      <family val="1"/>
    </font>
    <font>
      <i/>
      <sz val="22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6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Arial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i/>
      <sz val="11"/>
      <color theme="1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3" fontId="11" fillId="0" borderId="0" xfId="0" applyNumberFormat="1" applyFont="1"/>
    <xf numFmtId="3" fontId="11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left"/>
    </xf>
    <xf numFmtId="0" fontId="8" fillId="0" borderId="0" xfId="1" applyFont="1"/>
    <xf numFmtId="0" fontId="7" fillId="0" borderId="0" xfId="1" applyFont="1"/>
    <xf numFmtId="0" fontId="9" fillId="0" borderId="0" xfId="1" applyFont="1"/>
    <xf numFmtId="0" fontId="10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0" applyFont="1"/>
    <xf numFmtId="0" fontId="2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49" fontId="0" fillId="0" borderId="0" xfId="0" applyNumberFormat="1"/>
    <xf numFmtId="49" fontId="11" fillId="0" borderId="0" xfId="0" applyNumberFormat="1" applyFont="1"/>
    <xf numFmtId="0" fontId="4" fillId="0" borderId="0" xfId="2" applyFont="1"/>
    <xf numFmtId="0" fontId="12" fillId="0" borderId="0" xfId="0" applyFont="1"/>
    <xf numFmtId="0" fontId="15" fillId="0" borderId="0" xfId="0" applyFont="1"/>
    <xf numFmtId="0" fontId="16" fillId="0" borderId="0" xfId="1" applyFont="1"/>
    <xf numFmtId="0" fontId="17" fillId="0" borderId="0" xfId="0" applyFont="1"/>
    <xf numFmtId="0" fontId="18" fillId="0" borderId="0" xfId="1" applyFont="1" applyAlignment="1">
      <alignment horizontal="left"/>
    </xf>
    <xf numFmtId="0" fontId="15" fillId="0" borderId="0" xfId="0" applyFont="1" applyAlignment="1">
      <alignment horizontal="right"/>
    </xf>
    <xf numFmtId="0" fontId="0" fillId="0" borderId="0" xfId="0"/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1" fillId="0" borderId="0" xfId="0" applyFont="1"/>
    <xf numFmtId="0" fontId="0" fillId="0" borderId="0" xfId="0" applyAlignment="1"/>
    <xf numFmtId="0" fontId="2" fillId="0" borderId="0" xfId="2" applyFont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2" fillId="0" borderId="0" xfId="2" applyFont="1" applyAlignment="1"/>
    <xf numFmtId="3" fontId="0" fillId="0" borderId="1" xfId="0" applyNumberFormat="1" applyBorder="1"/>
    <xf numFmtId="3" fontId="0" fillId="2" borderId="1" xfId="0" applyNumberFormat="1" applyFill="1" applyBorder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Normale" xfId="0" builtinId="0"/>
    <cellStyle name="Normale 2" xfId="1" xr:uid="{00000000-0005-0000-0000-000001000000}"/>
    <cellStyle name="Normale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142875</xdr:rowOff>
    </xdr:from>
    <xdr:to>
      <xdr:col>0</xdr:col>
      <xdr:colOff>1777670</xdr:colOff>
      <xdr:row>3</xdr:row>
      <xdr:rowOff>83377</xdr:rowOff>
    </xdr:to>
    <xdr:pic>
      <xdr:nvPicPr>
        <xdr:cNvPr id="2" name="Immagine 1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58D636E2-1FFA-4AE6-85DA-1A434B63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2875"/>
          <a:ext cx="1615745" cy="540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194310</xdr:colOff>
      <xdr:row>22</xdr:row>
      <xdr:rowOff>120015</xdr:rowOff>
    </xdr:from>
    <xdr:to>
      <xdr:col>15</xdr:col>
      <xdr:colOff>257175</xdr:colOff>
      <xdr:row>34</xdr:row>
      <xdr:rowOff>74296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CC1901D-A0B4-42F2-97A6-65AFDB3E33D6}"/>
            </a:ext>
          </a:extLst>
        </xdr:cNvPr>
        <xdr:cNvSpPr txBox="1"/>
      </xdr:nvSpPr>
      <xdr:spPr>
        <a:xfrm>
          <a:off x="7722870" y="4844415"/>
          <a:ext cx="7766685" cy="23317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tabSelected="1" workbookViewId="0">
      <selection activeCell="I12" sqref="I12"/>
    </sheetView>
  </sheetViews>
  <sheetFormatPr defaultRowHeight="14.4" x14ac:dyDescent="0.3"/>
  <cols>
    <col min="1" max="1" width="35.44140625" customWidth="1"/>
    <col min="2" max="2" width="10.109375" bestFit="1" customWidth="1"/>
    <col min="3" max="3" width="13.5546875" customWidth="1"/>
    <col min="4" max="4" width="12" customWidth="1"/>
    <col min="5" max="5" width="10.33203125" customWidth="1"/>
    <col min="6" max="6" width="11.5546875" customWidth="1"/>
    <col min="7" max="7" width="12.44140625" customWidth="1"/>
    <col min="8" max="8" width="4.33203125" customWidth="1"/>
    <col min="9" max="9" width="35.44140625" bestFit="1" customWidth="1"/>
    <col min="10" max="11" width="12.109375" customWidth="1"/>
    <col min="12" max="12" width="11.44140625" customWidth="1"/>
    <col min="13" max="13" width="14.88671875" customWidth="1"/>
    <col min="14" max="14" width="13.33203125" customWidth="1"/>
    <col min="15" max="15" width="13" customWidth="1"/>
    <col min="16" max="16" width="4.44140625" customWidth="1"/>
    <col min="17" max="17" width="35.44140625" customWidth="1"/>
    <col min="18" max="18" width="10.33203125" customWidth="1"/>
    <col min="19" max="19" width="13.88671875" customWidth="1"/>
    <col min="20" max="20" width="12.33203125" customWidth="1"/>
    <col min="21" max="21" width="13.6640625" customWidth="1"/>
    <col min="22" max="22" width="11" customWidth="1"/>
    <col min="23" max="23" width="16.109375" customWidth="1"/>
    <col min="24" max="24" width="5.44140625" customWidth="1"/>
    <col min="25" max="25" width="35.44140625" customWidth="1"/>
    <col min="26" max="26" width="13.6640625" bestFit="1" customWidth="1"/>
    <col min="27" max="27" width="12.109375" customWidth="1"/>
    <col min="30" max="30" width="14.88671875" bestFit="1" customWidth="1"/>
    <col min="31" max="31" width="13.6640625" bestFit="1" customWidth="1"/>
    <col min="32" max="32" width="5" customWidth="1"/>
    <col min="33" max="33" width="6.6640625" customWidth="1"/>
    <col min="34" max="34" width="6.33203125" style="20" customWidth="1"/>
  </cols>
  <sheetData>
    <row r="1" spans="1:34" s="14" customFormat="1" ht="15.6" x14ac:dyDescent="0.3">
      <c r="B1" s="8" t="s">
        <v>83</v>
      </c>
      <c r="C1" s="10"/>
      <c r="D1" s="11"/>
      <c r="E1" s="11"/>
      <c r="F1" s="12"/>
      <c r="G1" s="12"/>
      <c r="H1" s="13"/>
      <c r="I1" s="8"/>
      <c r="J1" s="31">
        <v>2025</v>
      </c>
      <c r="K1" s="24" t="s">
        <v>92</v>
      </c>
      <c r="M1" s="28" t="s">
        <v>104</v>
      </c>
      <c r="N1" s="26">
        <v>9629</v>
      </c>
      <c r="O1" s="27">
        <v>17614</v>
      </c>
      <c r="R1" s="25"/>
      <c r="S1" s="31"/>
      <c r="T1" s="24"/>
      <c r="V1" s="28"/>
      <c r="W1" s="30"/>
      <c r="X1" s="26"/>
      <c r="Y1" s="27"/>
      <c r="Z1" s="9"/>
      <c r="AA1" s="10"/>
      <c r="AB1" s="11"/>
      <c r="AH1" s="21"/>
    </row>
    <row r="2" spans="1:34" s="14" customFormat="1" ht="15.6" x14ac:dyDescent="0.3">
      <c r="B2" s="22" t="s">
        <v>84</v>
      </c>
      <c r="C2" s="17"/>
      <c r="D2" s="17"/>
      <c r="E2" s="17"/>
      <c r="F2" s="18"/>
      <c r="G2" s="18"/>
      <c r="H2" s="19"/>
      <c r="I2" s="15"/>
      <c r="J2" s="17"/>
      <c r="K2" s="24" t="s">
        <v>93</v>
      </c>
      <c r="M2" s="24">
        <f>N1</f>
        <v>9629</v>
      </c>
      <c r="O2" s="15"/>
      <c r="R2" s="16"/>
      <c r="S2" s="17"/>
      <c r="T2" s="24"/>
      <c r="V2" s="24"/>
      <c r="W2" s="24"/>
      <c r="Y2" s="15"/>
      <c r="Z2" s="16"/>
      <c r="AA2" s="17"/>
      <c r="AB2" s="17"/>
      <c r="AH2" s="21"/>
    </row>
    <row r="3" spans="1:34" s="14" customFormat="1" ht="15.6" x14ac:dyDescent="0.3">
      <c r="B3" s="15" t="s">
        <v>85</v>
      </c>
      <c r="C3" s="19"/>
      <c r="D3" s="19"/>
      <c r="E3" s="19"/>
      <c r="F3" s="19"/>
      <c r="G3" s="19"/>
      <c r="H3" s="19"/>
      <c r="I3" s="15"/>
      <c r="J3" s="19"/>
      <c r="K3" s="24" t="s">
        <v>94</v>
      </c>
      <c r="M3" s="24">
        <f>O1</f>
        <v>17614</v>
      </c>
      <c r="O3" s="15"/>
      <c r="R3" s="19"/>
      <c r="S3" s="19"/>
      <c r="T3" s="24"/>
      <c r="V3" s="24"/>
      <c r="W3" s="24"/>
      <c r="Y3" s="15"/>
      <c r="Z3" s="19"/>
      <c r="AA3" s="19"/>
      <c r="AB3" s="19"/>
      <c r="AH3" s="21"/>
    </row>
    <row r="4" spans="1:34" s="14" customFormat="1" ht="15.6" x14ac:dyDescent="0.3">
      <c r="B4" s="15" t="s">
        <v>86</v>
      </c>
      <c r="C4" s="19"/>
      <c r="D4" s="19"/>
      <c r="E4" s="19"/>
      <c r="F4" s="19"/>
      <c r="G4" s="19"/>
      <c r="H4" s="19"/>
      <c r="I4" s="15"/>
      <c r="J4" s="19"/>
      <c r="K4" s="24" t="str">
        <f>CONCATENATE("Di cui ANNUALI n. ", P1, " e STAGIONALI n. ", O1-P1)</f>
        <v>Di cui ANNUALI n.  e STAGIONALI n. 17614</v>
      </c>
      <c r="O4" s="15"/>
      <c r="R4" s="19"/>
      <c r="S4" s="19"/>
      <c r="T4" s="24"/>
      <c r="Y4" s="15"/>
      <c r="Z4" s="19"/>
      <c r="AA4" s="19"/>
      <c r="AB4" s="19"/>
      <c r="AH4" s="21"/>
    </row>
    <row r="5" spans="1:34" s="14" customFormat="1" ht="15.6" x14ac:dyDescent="0.3">
      <c r="B5" s="15" t="s">
        <v>87</v>
      </c>
      <c r="C5" s="19"/>
      <c r="D5" s="19"/>
      <c r="E5" s="19"/>
      <c r="F5" s="19"/>
      <c r="G5" s="19"/>
      <c r="H5" s="19"/>
      <c r="I5" s="15"/>
      <c r="J5" s="19"/>
      <c r="K5" s="24" t="s">
        <v>95</v>
      </c>
      <c r="O5" s="15"/>
      <c r="R5" s="19"/>
      <c r="S5" s="19"/>
      <c r="T5" s="24"/>
      <c r="Y5" s="15"/>
      <c r="Z5" s="19"/>
      <c r="AA5" s="19"/>
      <c r="AB5" s="19"/>
      <c r="AH5" s="21"/>
    </row>
    <row r="6" spans="1:34" s="14" customFormat="1" ht="15.6" x14ac:dyDescent="0.3">
      <c r="B6" s="15" t="s">
        <v>88</v>
      </c>
      <c r="C6" s="19"/>
      <c r="D6" s="19"/>
      <c r="E6" s="19"/>
      <c r="F6" s="19"/>
      <c r="G6" s="19"/>
      <c r="H6" s="19"/>
      <c r="I6" s="15"/>
      <c r="J6" s="19"/>
      <c r="K6" s="19"/>
      <c r="O6" s="15"/>
      <c r="R6" s="19"/>
      <c r="S6" s="19"/>
      <c r="T6" s="19"/>
      <c r="Y6" s="15"/>
      <c r="Z6" s="19"/>
      <c r="AA6" s="19"/>
      <c r="AB6" s="19"/>
      <c r="AH6" s="21"/>
    </row>
    <row r="7" spans="1:34" s="14" customFormat="1" ht="15.6" x14ac:dyDescent="0.3">
      <c r="B7" s="15" t="s">
        <v>89</v>
      </c>
      <c r="C7" s="19"/>
      <c r="D7" s="19"/>
      <c r="E7" s="19"/>
      <c r="F7" s="19"/>
      <c r="G7" s="19"/>
      <c r="H7" s="19"/>
      <c r="I7" s="15"/>
      <c r="J7" s="19"/>
      <c r="K7" s="24" t="s">
        <v>96</v>
      </c>
      <c r="M7" s="24" t="s">
        <v>105</v>
      </c>
      <c r="O7" s="15"/>
      <c r="R7" s="19"/>
      <c r="S7" s="19"/>
      <c r="T7" s="19"/>
      <c r="Y7" s="15"/>
      <c r="Z7" s="19"/>
      <c r="AA7" s="19"/>
      <c r="AB7" s="19"/>
      <c r="AH7" s="21"/>
    </row>
    <row r="8" spans="1:34" s="14" customFormat="1" ht="15.6" x14ac:dyDescent="0.3">
      <c r="B8" s="19"/>
      <c r="C8" s="19"/>
      <c r="D8" s="19"/>
      <c r="E8" s="19"/>
      <c r="F8" s="19"/>
      <c r="G8" s="19"/>
      <c r="H8" s="19"/>
      <c r="I8" s="15"/>
      <c r="J8" s="19"/>
      <c r="K8" s="24" t="s">
        <v>97</v>
      </c>
      <c r="M8" s="24" t="s">
        <v>102</v>
      </c>
      <c r="O8" s="15"/>
      <c r="R8" s="19"/>
      <c r="S8" s="19"/>
      <c r="T8" s="19"/>
      <c r="Y8" s="15"/>
      <c r="Z8" s="19"/>
      <c r="AA8" s="19"/>
      <c r="AB8" s="19"/>
      <c r="AH8" s="21"/>
    </row>
    <row r="9" spans="1:34" s="14" customFormat="1" ht="15.6" x14ac:dyDescent="0.3">
      <c r="A9" s="23" t="s">
        <v>98</v>
      </c>
      <c r="B9" s="19"/>
      <c r="C9" s="19"/>
      <c r="D9" s="19"/>
      <c r="E9" s="19"/>
      <c r="F9" s="19"/>
      <c r="G9" s="19"/>
      <c r="H9" s="19"/>
      <c r="I9" s="15"/>
      <c r="J9" s="19"/>
      <c r="K9" s="19"/>
      <c r="L9" s="19"/>
      <c r="Q9" s="15"/>
      <c r="R9" s="19"/>
      <c r="S9" s="19"/>
      <c r="T9" s="19"/>
      <c r="Y9" s="15"/>
      <c r="Z9" s="19"/>
      <c r="AA9" s="19"/>
      <c r="AB9" s="19"/>
      <c r="AH9" s="21"/>
    </row>
    <row r="10" spans="1:34" s="14" customFormat="1" ht="15.6" x14ac:dyDescent="0.3">
      <c r="A10" s="23"/>
      <c r="B10" s="19"/>
      <c r="C10" s="19"/>
      <c r="D10" s="19"/>
      <c r="E10" s="19"/>
      <c r="F10" s="19"/>
      <c r="G10" s="19"/>
      <c r="H10" s="19"/>
      <c r="I10" s="15"/>
      <c r="J10" s="19"/>
      <c r="K10" s="19"/>
      <c r="L10" s="19"/>
      <c r="Q10" s="15"/>
      <c r="R10" s="19"/>
      <c r="S10" s="19"/>
      <c r="T10" s="19"/>
      <c r="Y10" s="15"/>
      <c r="Z10" s="19"/>
      <c r="AA10" s="19"/>
      <c r="AB10" s="19"/>
      <c r="AH10" s="21"/>
    </row>
    <row r="11" spans="1:34" s="14" customFormat="1" ht="19.5" customHeight="1" x14ac:dyDescent="0.3">
      <c r="A11" s="40" t="s">
        <v>90</v>
      </c>
      <c r="B11" s="40"/>
      <c r="C11" s="40"/>
      <c r="D11" s="40"/>
      <c r="E11" s="40"/>
      <c r="F11" s="40"/>
      <c r="G11" s="40"/>
      <c r="H11" s="40"/>
      <c r="I11" s="35"/>
      <c r="J11" s="33"/>
      <c r="K11" s="33"/>
      <c r="L11" s="33"/>
      <c r="M11" s="33"/>
      <c r="N11" s="33"/>
      <c r="O11" s="33"/>
      <c r="P11" s="33"/>
      <c r="Q11" s="33"/>
      <c r="R11" s="19"/>
      <c r="S11" s="19"/>
      <c r="T11" s="19"/>
      <c r="Y11" s="15"/>
      <c r="Z11" s="19"/>
      <c r="AA11" s="19"/>
      <c r="AB11" s="19"/>
      <c r="AH11" s="21"/>
    </row>
    <row r="12" spans="1:34" s="14" customFormat="1" ht="39.75" customHeight="1" x14ac:dyDescent="0.3">
      <c r="A12" s="41" t="s">
        <v>103</v>
      </c>
      <c r="B12" s="41"/>
      <c r="C12" s="41"/>
      <c r="D12" s="41"/>
      <c r="E12" s="41"/>
      <c r="F12" s="41"/>
      <c r="G12" s="41"/>
      <c r="H12" s="41"/>
      <c r="I12" s="36"/>
      <c r="J12" s="33"/>
      <c r="K12" s="33"/>
      <c r="L12" s="33"/>
      <c r="M12" s="33"/>
      <c r="N12" s="33"/>
      <c r="O12" s="33"/>
      <c r="P12" s="33"/>
      <c r="Q12" s="33"/>
      <c r="R12"/>
      <c r="S12"/>
      <c r="T12"/>
      <c r="U12"/>
      <c r="V12"/>
      <c r="Y12" s="15"/>
      <c r="Z12" s="19"/>
      <c r="AA12" s="19"/>
      <c r="AB12" s="19"/>
      <c r="AH12" s="21"/>
    </row>
    <row r="13" spans="1:34" s="14" customFormat="1" ht="18.75" customHeight="1" x14ac:dyDescent="0.35">
      <c r="A13" s="42" t="s">
        <v>91</v>
      </c>
      <c r="B13" s="42"/>
      <c r="C13" s="42"/>
      <c r="D13" s="42"/>
      <c r="E13" s="42"/>
      <c r="F13" s="42"/>
      <c r="G13" s="42"/>
      <c r="H13" s="42"/>
      <c r="I13" s="37"/>
      <c r="J13" s="34"/>
      <c r="K13" s="34"/>
      <c r="L13" s="34"/>
      <c r="M13" s="34"/>
      <c r="N13" s="34"/>
      <c r="O13" s="34"/>
      <c r="P13" s="34"/>
      <c r="Q13" s="34"/>
      <c r="R13"/>
      <c r="S13"/>
      <c r="T13"/>
      <c r="U13"/>
      <c r="V13"/>
      <c r="Y13" s="15"/>
      <c r="Z13" s="19"/>
      <c r="AA13" s="19"/>
      <c r="AB13" s="19"/>
      <c r="AH13" s="21"/>
    </row>
    <row r="14" spans="1:34" ht="14.25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34" ht="20.100000000000001" customHeight="1" x14ac:dyDescent="0.3">
      <c r="A15" s="44" t="s">
        <v>102</v>
      </c>
      <c r="B15" s="44"/>
      <c r="C15" s="44"/>
      <c r="D15" s="44"/>
      <c r="E15" s="44"/>
      <c r="F15" s="44"/>
      <c r="G15" s="44"/>
      <c r="H15" s="6"/>
      <c r="AH15"/>
    </row>
    <row r="16" spans="1:34" ht="14.25" customHeight="1" x14ac:dyDescent="0.3">
      <c r="A16" s="6"/>
      <c r="B16" s="6"/>
      <c r="C16" s="6"/>
      <c r="D16" s="6"/>
      <c r="E16" s="6"/>
      <c r="F16" s="6"/>
      <c r="G16" s="6"/>
      <c r="H16" s="6"/>
      <c r="AH16"/>
    </row>
    <row r="17" spans="1:34" ht="18" x14ac:dyDescent="0.3">
      <c r="A17" s="45" t="s">
        <v>98</v>
      </c>
      <c r="B17" s="45"/>
      <c r="C17" s="45"/>
      <c r="D17" s="45"/>
      <c r="E17" s="45"/>
      <c r="F17" s="45"/>
      <c r="G17" s="45"/>
      <c r="AH17"/>
    </row>
    <row r="18" spans="1:34" ht="12" customHeight="1" x14ac:dyDescent="0.3">
      <c r="B18" s="7"/>
      <c r="C18" s="7"/>
      <c r="D18" s="7"/>
      <c r="E18" s="7"/>
      <c r="F18" s="7"/>
      <c r="G18" s="7"/>
      <c r="AH18"/>
    </row>
    <row r="19" spans="1:34" x14ac:dyDescent="0.3">
      <c r="B19" s="43" t="s">
        <v>79</v>
      </c>
      <c r="C19" s="43"/>
      <c r="D19" s="43" t="s">
        <v>80</v>
      </c>
      <c r="E19" s="43"/>
      <c r="F19" s="43" t="s">
        <v>81</v>
      </c>
      <c r="G19" s="43"/>
      <c r="AH19"/>
    </row>
    <row r="20" spans="1:34" ht="17.25" customHeight="1" x14ac:dyDescent="0.3">
      <c r="A20" s="3" t="s">
        <v>82</v>
      </c>
      <c r="B20" s="2" t="s">
        <v>77</v>
      </c>
      <c r="C20" s="2" t="s">
        <v>78</v>
      </c>
      <c r="D20" s="2" t="s">
        <v>77</v>
      </c>
      <c r="E20" s="2" t="s">
        <v>78</v>
      </c>
      <c r="F20" s="2" t="s">
        <v>77</v>
      </c>
      <c r="G20" s="2" t="s">
        <v>78</v>
      </c>
      <c r="AH20"/>
    </row>
    <row r="21" spans="1:34" x14ac:dyDescent="0.3">
      <c r="AH21"/>
    </row>
    <row r="22" spans="1:34" ht="15.6" x14ac:dyDescent="0.3">
      <c r="A22" s="29" t="s">
        <v>0</v>
      </c>
      <c r="B22" s="4">
        <v>14209</v>
      </c>
      <c r="C22" s="4">
        <v>30723</v>
      </c>
      <c r="D22" s="4">
        <v>4809</v>
      </c>
      <c r="E22" s="4">
        <v>15127</v>
      </c>
      <c r="F22" s="4">
        <f>B22+D22</f>
        <v>19018</v>
      </c>
      <c r="G22" s="4">
        <f>C22+E22</f>
        <v>45850</v>
      </c>
      <c r="H22" s="1"/>
      <c r="AH22"/>
    </row>
    <row r="23" spans="1:34" ht="15.6" x14ac:dyDescent="0.3">
      <c r="A23" s="29" t="s">
        <v>1</v>
      </c>
      <c r="B23" s="4">
        <v>264</v>
      </c>
      <c r="C23" s="4">
        <v>486</v>
      </c>
      <c r="D23" s="4">
        <v>83</v>
      </c>
      <c r="E23" s="4">
        <v>228</v>
      </c>
      <c r="F23" s="4">
        <f t="shared" ref="F23:G42" si="0">B23+D23</f>
        <v>347</v>
      </c>
      <c r="G23" s="4">
        <f t="shared" si="0"/>
        <v>714</v>
      </c>
      <c r="H23" s="1"/>
      <c r="AH23"/>
    </row>
    <row r="24" spans="1:34" ht="15.6" x14ac:dyDescent="0.3">
      <c r="A24" s="29" t="s">
        <v>2</v>
      </c>
      <c r="B24" s="4">
        <v>52335</v>
      </c>
      <c r="C24" s="4">
        <v>110098</v>
      </c>
      <c r="D24" s="4">
        <v>18621</v>
      </c>
      <c r="E24" s="4">
        <v>53969</v>
      </c>
      <c r="F24" s="4">
        <f t="shared" si="0"/>
        <v>70956</v>
      </c>
      <c r="G24" s="4">
        <f t="shared" si="0"/>
        <v>164067</v>
      </c>
      <c r="H24" s="1"/>
      <c r="AH24"/>
    </row>
    <row r="25" spans="1:34" ht="15.6" x14ac:dyDescent="0.3">
      <c r="A25" s="29" t="s">
        <v>3</v>
      </c>
      <c r="B25" s="4">
        <v>22988</v>
      </c>
      <c r="C25" s="4">
        <v>44315</v>
      </c>
      <c r="D25" s="4">
        <v>9126</v>
      </c>
      <c r="E25" s="4">
        <v>24661</v>
      </c>
      <c r="F25" s="4">
        <f t="shared" si="0"/>
        <v>32114</v>
      </c>
      <c r="G25" s="4">
        <f t="shared" si="0"/>
        <v>68976</v>
      </c>
      <c r="H25" s="1"/>
      <c r="AH25"/>
    </row>
    <row r="26" spans="1:34" ht="15.6" x14ac:dyDescent="0.3">
      <c r="A26" s="29" t="s">
        <v>4</v>
      </c>
      <c r="B26" s="4">
        <v>5449</v>
      </c>
      <c r="C26" s="4">
        <v>11047</v>
      </c>
      <c r="D26" s="4">
        <v>1562</v>
      </c>
      <c r="E26" s="4">
        <v>4128</v>
      </c>
      <c r="F26" s="4">
        <f t="shared" si="0"/>
        <v>7011</v>
      </c>
      <c r="G26" s="4">
        <f t="shared" si="0"/>
        <v>15175</v>
      </c>
      <c r="H26" s="1"/>
      <c r="AH26"/>
    </row>
    <row r="27" spans="1:34" ht="15.6" x14ac:dyDescent="0.3">
      <c r="A27" s="29" t="s">
        <v>5</v>
      </c>
      <c r="B27" s="4">
        <v>4807</v>
      </c>
      <c r="C27" s="4">
        <v>10323</v>
      </c>
      <c r="D27" s="4">
        <v>1376</v>
      </c>
      <c r="E27" s="4">
        <v>3881</v>
      </c>
      <c r="F27" s="4">
        <f t="shared" si="0"/>
        <v>6183</v>
      </c>
      <c r="G27" s="4">
        <f t="shared" si="0"/>
        <v>14204</v>
      </c>
      <c r="H27" s="1"/>
      <c r="AH27"/>
    </row>
    <row r="28" spans="1:34" ht="15.6" x14ac:dyDescent="0.3">
      <c r="A28" s="29" t="s">
        <v>6</v>
      </c>
      <c r="B28" s="4">
        <v>28726</v>
      </c>
      <c r="C28" s="4">
        <v>65172</v>
      </c>
      <c r="D28" s="4">
        <v>13731</v>
      </c>
      <c r="E28" s="4">
        <v>32230</v>
      </c>
      <c r="F28" s="4">
        <f t="shared" si="0"/>
        <v>42457</v>
      </c>
      <c r="G28" s="4">
        <f t="shared" si="0"/>
        <v>97402</v>
      </c>
      <c r="H28" s="1"/>
      <c r="AH28"/>
    </row>
    <row r="29" spans="1:34" ht="15.6" x14ac:dyDescent="0.3">
      <c r="A29" s="29" t="s">
        <v>7</v>
      </c>
      <c r="B29" s="4">
        <v>20290</v>
      </c>
      <c r="C29" s="4">
        <v>35452</v>
      </c>
      <c r="D29" s="4">
        <v>6838</v>
      </c>
      <c r="E29" s="4">
        <v>15877</v>
      </c>
      <c r="F29" s="4">
        <f t="shared" si="0"/>
        <v>27128</v>
      </c>
      <c r="G29" s="4">
        <f t="shared" si="0"/>
        <v>51329</v>
      </c>
      <c r="H29" s="1"/>
      <c r="AH29"/>
    </row>
    <row r="30" spans="1:34" ht="15.6" x14ac:dyDescent="0.3">
      <c r="A30" s="29" t="s">
        <v>8</v>
      </c>
      <c r="B30" s="4">
        <v>10555</v>
      </c>
      <c r="C30" s="4">
        <v>22675</v>
      </c>
      <c r="D30" s="4">
        <v>5075</v>
      </c>
      <c r="E30" s="4">
        <v>14993</v>
      </c>
      <c r="F30" s="4">
        <f t="shared" si="0"/>
        <v>15630</v>
      </c>
      <c r="G30" s="4">
        <f t="shared" si="0"/>
        <v>37668</v>
      </c>
      <c r="H30" s="1"/>
      <c r="AH30"/>
    </row>
    <row r="31" spans="1:34" ht="15.6" x14ac:dyDescent="0.3">
      <c r="A31" s="29" t="s">
        <v>9</v>
      </c>
      <c r="B31" s="4">
        <v>22929</v>
      </c>
      <c r="C31" s="4">
        <v>43871</v>
      </c>
      <c r="D31" s="4">
        <v>17118</v>
      </c>
      <c r="E31" s="4">
        <v>78404</v>
      </c>
      <c r="F31" s="4">
        <f t="shared" si="0"/>
        <v>40047</v>
      </c>
      <c r="G31" s="4">
        <f t="shared" si="0"/>
        <v>122275</v>
      </c>
      <c r="H31" s="1"/>
      <c r="AH31"/>
    </row>
    <row r="32" spans="1:34" ht="15.6" x14ac:dyDescent="0.3">
      <c r="A32" s="29" t="s">
        <v>10</v>
      </c>
      <c r="B32" s="4">
        <v>46495</v>
      </c>
      <c r="C32" s="4">
        <v>93572</v>
      </c>
      <c r="D32" s="4">
        <v>17314</v>
      </c>
      <c r="E32" s="4">
        <v>41691</v>
      </c>
      <c r="F32" s="4">
        <f t="shared" si="0"/>
        <v>63809</v>
      </c>
      <c r="G32" s="4">
        <f t="shared" si="0"/>
        <v>135263</v>
      </c>
      <c r="H32" s="1"/>
      <c r="AH32"/>
    </row>
    <row r="33" spans="1:34" ht="15.6" x14ac:dyDescent="0.3">
      <c r="A33" s="29" t="s">
        <v>11</v>
      </c>
      <c r="B33" s="4">
        <v>16585</v>
      </c>
      <c r="C33" s="4">
        <v>32651</v>
      </c>
      <c r="D33" s="4">
        <v>7003</v>
      </c>
      <c r="E33" s="4">
        <v>20219</v>
      </c>
      <c r="F33" s="4">
        <f t="shared" si="0"/>
        <v>23588</v>
      </c>
      <c r="G33" s="4">
        <f t="shared" si="0"/>
        <v>52870</v>
      </c>
      <c r="H33" s="1"/>
      <c r="AH33"/>
    </row>
    <row r="34" spans="1:34" ht="15.6" x14ac:dyDescent="0.3">
      <c r="A34" s="29" t="s">
        <v>12</v>
      </c>
      <c r="B34" s="4">
        <v>3307</v>
      </c>
      <c r="C34" s="4">
        <v>6711</v>
      </c>
      <c r="D34" s="4">
        <v>1129</v>
      </c>
      <c r="E34" s="4">
        <v>4067</v>
      </c>
      <c r="F34" s="4">
        <f t="shared" si="0"/>
        <v>4436</v>
      </c>
      <c r="G34" s="4">
        <f t="shared" si="0"/>
        <v>10778</v>
      </c>
      <c r="H34" s="1"/>
      <c r="AH34"/>
    </row>
    <row r="35" spans="1:34" ht="15.6" x14ac:dyDescent="0.3">
      <c r="A35" s="29" t="s">
        <v>13</v>
      </c>
      <c r="B35" s="4">
        <v>23185</v>
      </c>
      <c r="C35" s="4">
        <v>55893</v>
      </c>
      <c r="D35" s="4">
        <v>8582</v>
      </c>
      <c r="E35" s="4">
        <v>31581</v>
      </c>
      <c r="F35" s="4">
        <f t="shared" si="0"/>
        <v>31767</v>
      </c>
      <c r="G35" s="4">
        <f t="shared" si="0"/>
        <v>87474</v>
      </c>
      <c r="H35" s="1"/>
      <c r="AH35"/>
    </row>
    <row r="36" spans="1:34" ht="15.6" x14ac:dyDescent="0.3">
      <c r="A36" s="29" t="s">
        <v>14</v>
      </c>
      <c r="B36" s="4">
        <v>28119</v>
      </c>
      <c r="C36" s="4">
        <v>55939</v>
      </c>
      <c r="D36" s="4">
        <v>8151</v>
      </c>
      <c r="E36" s="4">
        <v>26478</v>
      </c>
      <c r="F36" s="4">
        <f t="shared" si="0"/>
        <v>36270</v>
      </c>
      <c r="G36" s="4">
        <f t="shared" si="0"/>
        <v>82417</v>
      </c>
      <c r="H36" s="1"/>
      <c r="AH36"/>
    </row>
    <row r="37" spans="1:34" ht="15.6" x14ac:dyDescent="0.3">
      <c r="A37" s="29" t="s">
        <v>15</v>
      </c>
      <c r="B37" s="4">
        <v>2675</v>
      </c>
      <c r="C37" s="4">
        <v>6339</v>
      </c>
      <c r="D37" s="4">
        <v>1067</v>
      </c>
      <c r="E37" s="4">
        <v>4328</v>
      </c>
      <c r="F37" s="4">
        <f t="shared" si="0"/>
        <v>3742</v>
      </c>
      <c r="G37" s="4">
        <f t="shared" si="0"/>
        <v>10667</v>
      </c>
      <c r="H37" s="1"/>
      <c r="AH37"/>
    </row>
    <row r="38" spans="1:34" ht="15.6" x14ac:dyDescent="0.3">
      <c r="A38" s="29" t="s">
        <v>16</v>
      </c>
      <c r="B38" s="4">
        <v>4163</v>
      </c>
      <c r="C38" s="4">
        <v>9805</v>
      </c>
      <c r="D38" s="4">
        <v>1313</v>
      </c>
      <c r="E38" s="4">
        <v>4660</v>
      </c>
      <c r="F38" s="4">
        <f t="shared" si="0"/>
        <v>5476</v>
      </c>
      <c r="G38" s="4">
        <f t="shared" si="0"/>
        <v>14465</v>
      </c>
      <c r="H38" s="1"/>
      <c r="AH38"/>
    </row>
    <row r="39" spans="1:34" ht="15.6" x14ac:dyDescent="0.3">
      <c r="A39" s="29" t="s">
        <v>17</v>
      </c>
      <c r="B39" s="4">
        <v>7479</v>
      </c>
      <c r="C39" s="4">
        <v>21973</v>
      </c>
      <c r="D39" s="4">
        <v>2529</v>
      </c>
      <c r="E39" s="4">
        <v>12260</v>
      </c>
      <c r="F39" s="4">
        <f t="shared" si="0"/>
        <v>10008</v>
      </c>
      <c r="G39" s="4">
        <f t="shared" si="0"/>
        <v>34233</v>
      </c>
      <c r="H39" s="1"/>
      <c r="AH39"/>
    </row>
    <row r="40" spans="1:34" ht="15.6" x14ac:dyDescent="0.3">
      <c r="A40" s="29" t="s">
        <v>18</v>
      </c>
      <c r="B40" s="4">
        <v>2173</v>
      </c>
      <c r="C40" s="4">
        <v>4283</v>
      </c>
      <c r="D40" s="4">
        <v>813</v>
      </c>
      <c r="E40" s="4">
        <v>2613</v>
      </c>
      <c r="F40" s="4">
        <f t="shared" si="0"/>
        <v>2986</v>
      </c>
      <c r="G40" s="4">
        <f t="shared" si="0"/>
        <v>6896</v>
      </c>
      <c r="H40" s="1"/>
      <c r="AH40"/>
    </row>
    <row r="41" spans="1:34" ht="15.6" x14ac:dyDescent="0.3">
      <c r="A41" s="29" t="s">
        <v>19</v>
      </c>
      <c r="B41" s="4">
        <v>1560</v>
      </c>
      <c r="C41" s="4">
        <v>3068</v>
      </c>
      <c r="D41" s="4">
        <v>673</v>
      </c>
      <c r="E41" s="4">
        <v>1754</v>
      </c>
      <c r="F41" s="4">
        <f t="shared" si="0"/>
        <v>2233</v>
      </c>
      <c r="G41" s="4">
        <f t="shared" si="0"/>
        <v>4822</v>
      </c>
      <c r="H41" s="1"/>
      <c r="AH41"/>
    </row>
    <row r="42" spans="1:34" ht="16.2" thickBot="1" x14ac:dyDescent="0.35">
      <c r="A42" s="29" t="s">
        <v>20</v>
      </c>
      <c r="B42" s="5">
        <v>2519</v>
      </c>
      <c r="C42" s="5">
        <v>5708</v>
      </c>
      <c r="D42" s="5">
        <v>1250</v>
      </c>
      <c r="E42" s="5">
        <v>3472</v>
      </c>
      <c r="F42" s="5">
        <f t="shared" si="0"/>
        <v>3769</v>
      </c>
      <c r="G42" s="5">
        <f t="shared" si="0"/>
        <v>9180</v>
      </c>
      <c r="H42" s="1"/>
      <c r="AH42"/>
    </row>
    <row r="43" spans="1:34" s="29" customFormat="1" ht="16.2" thickTop="1" x14ac:dyDescent="0.3">
      <c r="B43" s="4"/>
      <c r="C43" s="4"/>
      <c r="D43" s="4"/>
      <c r="E43" s="4"/>
      <c r="F43" s="4"/>
      <c r="G43" s="4"/>
      <c r="H43" s="1"/>
    </row>
    <row r="44" spans="1:34" s="29" customFormat="1" ht="15.6" x14ac:dyDescent="0.3">
      <c r="A44" s="32" t="s">
        <v>99</v>
      </c>
      <c r="B44" s="4">
        <f>SUM(B22:B43)</f>
        <v>320812</v>
      </c>
      <c r="C44" s="4">
        <f t="shared" ref="C44:G44" si="1">SUM(C22:C43)</f>
        <v>670104</v>
      </c>
      <c r="D44" s="4">
        <f t="shared" si="1"/>
        <v>128163</v>
      </c>
      <c r="E44" s="4">
        <f t="shared" si="1"/>
        <v>396621</v>
      </c>
      <c r="F44" s="4">
        <f t="shared" si="1"/>
        <v>448975</v>
      </c>
      <c r="G44" s="4">
        <f t="shared" si="1"/>
        <v>1066725</v>
      </c>
      <c r="H44" s="1"/>
    </row>
    <row r="45" spans="1:34" s="29" customFormat="1" ht="15.6" x14ac:dyDescent="0.3">
      <c r="B45" s="4"/>
      <c r="C45" s="4"/>
      <c r="D45" s="4"/>
      <c r="E45" s="4"/>
      <c r="F45" s="4"/>
      <c r="G45" s="4"/>
      <c r="H45" s="1"/>
    </row>
    <row r="46" spans="1:34" ht="15.6" x14ac:dyDescent="0.3">
      <c r="A46" t="s">
        <v>21</v>
      </c>
      <c r="B46" s="4">
        <v>3521</v>
      </c>
      <c r="C46" s="4">
        <v>7579</v>
      </c>
      <c r="D46" s="4">
        <v>1392</v>
      </c>
      <c r="E46" s="4">
        <v>3855</v>
      </c>
      <c r="F46" s="4">
        <f t="shared" ref="F46:G100" si="2">B46+D46</f>
        <v>4913</v>
      </c>
      <c r="G46" s="4">
        <f t="shared" si="2"/>
        <v>11434</v>
      </c>
      <c r="H46" s="1"/>
      <c r="AH46"/>
    </row>
    <row r="47" spans="1:34" ht="15.6" x14ac:dyDescent="0.3">
      <c r="A47" t="s">
        <v>22</v>
      </c>
      <c r="B47" s="4">
        <v>1305</v>
      </c>
      <c r="C47" s="4">
        <v>3255</v>
      </c>
      <c r="D47" s="4">
        <v>2317</v>
      </c>
      <c r="E47" s="4">
        <v>11086</v>
      </c>
      <c r="F47" s="4">
        <f t="shared" si="2"/>
        <v>3622</v>
      </c>
      <c r="G47" s="4">
        <f t="shared" si="2"/>
        <v>14341</v>
      </c>
      <c r="H47" s="1"/>
      <c r="AH47"/>
    </row>
    <row r="48" spans="1:34" ht="15.6" x14ac:dyDescent="0.3">
      <c r="A48" t="s">
        <v>23</v>
      </c>
      <c r="B48" s="4">
        <v>5772</v>
      </c>
      <c r="C48" s="4">
        <v>16237</v>
      </c>
      <c r="D48" s="4">
        <v>4831</v>
      </c>
      <c r="E48" s="4">
        <v>16665</v>
      </c>
      <c r="F48" s="4">
        <f t="shared" si="2"/>
        <v>10603</v>
      </c>
      <c r="G48" s="4">
        <f t="shared" si="2"/>
        <v>32902</v>
      </c>
      <c r="H48" s="1"/>
      <c r="AH48"/>
    </row>
    <row r="49" spans="1:34" ht="15.6" x14ac:dyDescent="0.3">
      <c r="A49" t="s">
        <v>24</v>
      </c>
      <c r="B49" s="4">
        <v>2264</v>
      </c>
      <c r="C49" s="4">
        <v>5230</v>
      </c>
      <c r="D49" s="4">
        <v>1091</v>
      </c>
      <c r="E49" s="4">
        <v>3339</v>
      </c>
      <c r="F49" s="4">
        <f t="shared" si="2"/>
        <v>3355</v>
      </c>
      <c r="G49" s="4">
        <f t="shared" si="2"/>
        <v>8569</v>
      </c>
      <c r="H49" s="1"/>
      <c r="AH49"/>
    </row>
    <row r="50" spans="1:34" ht="15.6" x14ac:dyDescent="0.3">
      <c r="A50" t="s">
        <v>25</v>
      </c>
      <c r="B50" s="4">
        <v>412</v>
      </c>
      <c r="C50" s="4">
        <v>833</v>
      </c>
      <c r="D50" s="4">
        <v>124</v>
      </c>
      <c r="E50" s="4">
        <v>450</v>
      </c>
      <c r="F50" s="4">
        <f t="shared" si="2"/>
        <v>536</v>
      </c>
      <c r="G50" s="4">
        <f t="shared" si="2"/>
        <v>1283</v>
      </c>
      <c r="H50" s="1"/>
      <c r="AH50"/>
    </row>
    <row r="51" spans="1:34" ht="15.6" x14ac:dyDescent="0.3">
      <c r="A51" t="s">
        <v>26</v>
      </c>
      <c r="B51" s="4">
        <v>322</v>
      </c>
      <c r="C51" s="4">
        <v>649</v>
      </c>
      <c r="D51" s="4">
        <v>130</v>
      </c>
      <c r="E51" s="4">
        <v>475</v>
      </c>
      <c r="F51" s="4">
        <f t="shared" si="2"/>
        <v>452</v>
      </c>
      <c r="G51" s="4">
        <f t="shared" si="2"/>
        <v>1124</v>
      </c>
      <c r="H51" s="1"/>
      <c r="AH51"/>
    </row>
    <row r="52" spans="1:34" ht="15.6" x14ac:dyDescent="0.3">
      <c r="A52" t="s">
        <v>27</v>
      </c>
      <c r="B52" s="4">
        <v>1078</v>
      </c>
      <c r="C52" s="4">
        <v>1485</v>
      </c>
      <c r="D52" s="4">
        <v>278</v>
      </c>
      <c r="E52" s="4">
        <v>1939</v>
      </c>
      <c r="F52" s="4">
        <f t="shared" si="2"/>
        <v>1356</v>
      </c>
      <c r="G52" s="4">
        <f t="shared" si="2"/>
        <v>3424</v>
      </c>
      <c r="H52" s="1"/>
      <c r="AH52"/>
    </row>
    <row r="53" spans="1:34" ht="15.6" x14ac:dyDescent="0.3">
      <c r="A53" t="s">
        <v>28</v>
      </c>
      <c r="B53" s="4">
        <v>381</v>
      </c>
      <c r="C53" s="4">
        <v>1092</v>
      </c>
      <c r="D53" s="4">
        <v>175</v>
      </c>
      <c r="E53" s="4">
        <v>615</v>
      </c>
      <c r="F53" s="4">
        <f t="shared" si="2"/>
        <v>556</v>
      </c>
      <c r="G53" s="4">
        <f t="shared" si="2"/>
        <v>1707</v>
      </c>
      <c r="H53" s="1"/>
      <c r="AH53"/>
    </row>
    <row r="54" spans="1:34" ht="15.6" x14ac:dyDescent="0.3">
      <c r="A54" t="s">
        <v>29</v>
      </c>
      <c r="B54" s="4">
        <v>2668</v>
      </c>
      <c r="C54" s="4">
        <v>6861</v>
      </c>
      <c r="D54" s="4">
        <v>721</v>
      </c>
      <c r="E54" s="4">
        <v>2863</v>
      </c>
      <c r="F54" s="4">
        <f t="shared" si="2"/>
        <v>3389</v>
      </c>
      <c r="G54" s="4">
        <f t="shared" si="2"/>
        <v>9724</v>
      </c>
      <c r="H54" s="1"/>
      <c r="AH54"/>
    </row>
    <row r="55" spans="1:34" ht="15.6" x14ac:dyDescent="0.3">
      <c r="A55" t="s">
        <v>30</v>
      </c>
      <c r="B55" s="4">
        <v>1236</v>
      </c>
      <c r="C55" s="4">
        <v>3452</v>
      </c>
      <c r="D55" s="4">
        <v>849</v>
      </c>
      <c r="E55" s="4">
        <v>3270</v>
      </c>
      <c r="F55" s="4">
        <f t="shared" si="2"/>
        <v>2085</v>
      </c>
      <c r="G55" s="4">
        <f t="shared" si="2"/>
        <v>6722</v>
      </c>
      <c r="H55" s="1"/>
      <c r="AH55"/>
    </row>
    <row r="56" spans="1:34" ht="15.6" x14ac:dyDescent="0.3">
      <c r="A56" t="s">
        <v>31</v>
      </c>
      <c r="B56" s="4">
        <v>214</v>
      </c>
      <c r="C56" s="4">
        <v>523</v>
      </c>
      <c r="D56" s="4">
        <v>70</v>
      </c>
      <c r="E56" s="4">
        <v>726</v>
      </c>
      <c r="F56" s="4">
        <f t="shared" si="2"/>
        <v>284</v>
      </c>
      <c r="G56" s="4">
        <f t="shared" si="2"/>
        <v>1249</v>
      </c>
      <c r="H56" s="1"/>
      <c r="AH56"/>
    </row>
    <row r="57" spans="1:34" ht="15.6" x14ac:dyDescent="0.3">
      <c r="A57" t="s">
        <v>32</v>
      </c>
      <c r="B57" s="4">
        <v>11</v>
      </c>
      <c r="C57" s="4">
        <v>19</v>
      </c>
      <c r="D57" s="4">
        <v>14</v>
      </c>
      <c r="E57" s="4">
        <v>132</v>
      </c>
      <c r="F57" s="4">
        <f t="shared" si="2"/>
        <v>25</v>
      </c>
      <c r="G57" s="4">
        <f t="shared" si="2"/>
        <v>151</v>
      </c>
      <c r="H57" s="1"/>
      <c r="AH57"/>
    </row>
    <row r="58" spans="1:34" ht="15.6" x14ac:dyDescent="0.3">
      <c r="A58" t="s">
        <v>33</v>
      </c>
      <c r="B58" s="4">
        <v>255</v>
      </c>
      <c r="C58" s="4">
        <v>645</v>
      </c>
      <c r="D58" s="4">
        <v>78</v>
      </c>
      <c r="E58" s="4">
        <v>378</v>
      </c>
      <c r="F58" s="4">
        <f t="shared" si="2"/>
        <v>333</v>
      </c>
      <c r="G58" s="4">
        <f t="shared" si="2"/>
        <v>1023</v>
      </c>
      <c r="H58" s="1"/>
      <c r="AH58"/>
    </row>
    <row r="59" spans="1:34" ht="15.6" x14ac:dyDescent="0.3">
      <c r="A59" t="s">
        <v>34</v>
      </c>
      <c r="B59" s="4">
        <v>460</v>
      </c>
      <c r="C59" s="4">
        <v>1325</v>
      </c>
      <c r="D59" s="4">
        <v>169</v>
      </c>
      <c r="E59" s="4">
        <v>553</v>
      </c>
      <c r="F59" s="4">
        <f t="shared" si="2"/>
        <v>629</v>
      </c>
      <c r="G59" s="4">
        <f t="shared" si="2"/>
        <v>1878</v>
      </c>
      <c r="H59" s="1"/>
      <c r="AH59"/>
    </row>
    <row r="60" spans="1:34" ht="15.6" x14ac:dyDescent="0.3">
      <c r="A60" t="s">
        <v>35</v>
      </c>
      <c r="B60" s="4">
        <v>171</v>
      </c>
      <c r="C60" s="4">
        <v>431</v>
      </c>
      <c r="D60" s="4">
        <v>147</v>
      </c>
      <c r="E60" s="4">
        <v>610</v>
      </c>
      <c r="F60" s="4">
        <f t="shared" si="2"/>
        <v>318</v>
      </c>
      <c r="G60" s="4">
        <f t="shared" si="2"/>
        <v>1041</v>
      </c>
      <c r="H60" s="1"/>
      <c r="AH60"/>
    </row>
    <row r="61" spans="1:34" ht="15.6" x14ac:dyDescent="0.3">
      <c r="A61" t="s">
        <v>36</v>
      </c>
      <c r="B61" s="4">
        <v>3177</v>
      </c>
      <c r="C61" s="4">
        <v>6327</v>
      </c>
      <c r="D61" s="4">
        <v>1719</v>
      </c>
      <c r="E61" s="4">
        <v>5176</v>
      </c>
      <c r="F61" s="4">
        <f t="shared" si="2"/>
        <v>4896</v>
      </c>
      <c r="G61" s="4">
        <f t="shared" si="2"/>
        <v>11503</v>
      </c>
      <c r="H61" s="1"/>
      <c r="AH61"/>
    </row>
    <row r="62" spans="1:34" ht="15.6" x14ac:dyDescent="0.3">
      <c r="A62" t="s">
        <v>37</v>
      </c>
      <c r="B62" s="4">
        <v>1368</v>
      </c>
      <c r="C62" s="4">
        <v>3584</v>
      </c>
      <c r="D62" s="4">
        <v>785</v>
      </c>
      <c r="E62" s="4">
        <v>2276</v>
      </c>
      <c r="F62" s="4">
        <f t="shared" si="2"/>
        <v>2153</v>
      </c>
      <c r="G62" s="4">
        <f t="shared" si="2"/>
        <v>5860</v>
      </c>
      <c r="H62" s="1"/>
      <c r="AH62"/>
    </row>
    <row r="63" spans="1:34" ht="15.6" x14ac:dyDescent="0.3">
      <c r="A63" t="s">
        <v>38</v>
      </c>
      <c r="B63" s="4">
        <v>84</v>
      </c>
      <c r="C63" s="4">
        <v>160</v>
      </c>
      <c r="D63" s="4">
        <v>93</v>
      </c>
      <c r="E63" s="4">
        <v>342</v>
      </c>
      <c r="F63" s="4">
        <f t="shared" si="2"/>
        <v>177</v>
      </c>
      <c r="G63" s="4">
        <f t="shared" si="2"/>
        <v>502</v>
      </c>
      <c r="H63" s="1"/>
      <c r="AH63"/>
    </row>
    <row r="64" spans="1:34" ht="15.6" x14ac:dyDescent="0.3">
      <c r="A64" t="s">
        <v>39</v>
      </c>
      <c r="B64" s="4">
        <v>822</v>
      </c>
      <c r="C64" s="4">
        <v>1635</v>
      </c>
      <c r="D64" s="4">
        <v>130</v>
      </c>
      <c r="E64" s="4">
        <v>1088</v>
      </c>
      <c r="F64" s="4">
        <f t="shared" si="2"/>
        <v>952</v>
      </c>
      <c r="G64" s="4">
        <f t="shared" si="2"/>
        <v>2723</v>
      </c>
      <c r="H64" s="1"/>
      <c r="AH64"/>
    </row>
    <row r="65" spans="1:34" ht="15.6" x14ac:dyDescent="0.3">
      <c r="A65" t="s">
        <v>40</v>
      </c>
      <c r="B65" s="4">
        <v>62</v>
      </c>
      <c r="C65" s="4">
        <v>116</v>
      </c>
      <c r="D65" s="4">
        <v>46</v>
      </c>
      <c r="E65" s="4">
        <v>220</v>
      </c>
      <c r="F65" s="4">
        <f t="shared" si="2"/>
        <v>108</v>
      </c>
      <c r="G65" s="4">
        <f t="shared" si="2"/>
        <v>336</v>
      </c>
      <c r="H65" s="1"/>
      <c r="AH65"/>
    </row>
    <row r="66" spans="1:34" ht="15.6" x14ac:dyDescent="0.3">
      <c r="A66" t="s">
        <v>41</v>
      </c>
      <c r="B66" s="4">
        <v>119</v>
      </c>
      <c r="C66" s="4">
        <v>298</v>
      </c>
      <c r="D66" s="4">
        <v>77</v>
      </c>
      <c r="E66" s="4">
        <v>260</v>
      </c>
      <c r="F66" s="4">
        <f t="shared" si="2"/>
        <v>196</v>
      </c>
      <c r="G66" s="4">
        <f t="shared" si="2"/>
        <v>558</v>
      </c>
      <c r="H66" s="1"/>
      <c r="AH66"/>
    </row>
    <row r="67" spans="1:34" ht="15.6" x14ac:dyDescent="0.3">
      <c r="A67" t="s">
        <v>42</v>
      </c>
      <c r="B67" s="4">
        <v>245</v>
      </c>
      <c r="C67" s="4">
        <v>574</v>
      </c>
      <c r="D67" s="4">
        <v>106</v>
      </c>
      <c r="E67" s="4">
        <v>331</v>
      </c>
      <c r="F67" s="4">
        <f t="shared" si="2"/>
        <v>351</v>
      </c>
      <c r="G67" s="4">
        <f t="shared" si="2"/>
        <v>905</v>
      </c>
      <c r="H67" s="1"/>
      <c r="AH67"/>
    </row>
    <row r="68" spans="1:34" ht="15.6" x14ac:dyDescent="0.3">
      <c r="A68" t="s">
        <v>43</v>
      </c>
      <c r="B68" s="4">
        <v>3644</v>
      </c>
      <c r="C68" s="4">
        <v>6579</v>
      </c>
      <c r="D68" s="4">
        <v>1205</v>
      </c>
      <c r="E68" s="4">
        <v>5392</v>
      </c>
      <c r="F68" s="4">
        <f t="shared" si="2"/>
        <v>4849</v>
      </c>
      <c r="G68" s="4">
        <f t="shared" si="2"/>
        <v>11971</v>
      </c>
      <c r="H68" s="1"/>
      <c r="AH68"/>
    </row>
    <row r="69" spans="1:34" ht="15.6" x14ac:dyDescent="0.3">
      <c r="A69" t="s">
        <v>44</v>
      </c>
      <c r="B69" s="4">
        <v>429</v>
      </c>
      <c r="C69" s="4">
        <v>1531</v>
      </c>
      <c r="D69" s="4">
        <v>268</v>
      </c>
      <c r="E69" s="4">
        <v>1264</v>
      </c>
      <c r="F69" s="4">
        <f t="shared" si="2"/>
        <v>697</v>
      </c>
      <c r="G69" s="4">
        <f t="shared" si="2"/>
        <v>2795</v>
      </c>
      <c r="H69" s="1"/>
      <c r="AH69"/>
    </row>
    <row r="70" spans="1:34" ht="15.6" x14ac:dyDescent="0.3">
      <c r="A70" t="s">
        <v>45</v>
      </c>
      <c r="B70" s="4">
        <v>390</v>
      </c>
      <c r="C70" s="4">
        <v>793</v>
      </c>
      <c r="D70" s="4">
        <v>106</v>
      </c>
      <c r="E70" s="4">
        <v>620</v>
      </c>
      <c r="F70" s="4">
        <f t="shared" si="2"/>
        <v>496</v>
      </c>
      <c r="G70" s="4">
        <f t="shared" si="2"/>
        <v>1413</v>
      </c>
      <c r="H70" s="1"/>
      <c r="AH70"/>
    </row>
    <row r="71" spans="1:34" ht="15.6" x14ac:dyDescent="0.3">
      <c r="A71" t="s">
        <v>46</v>
      </c>
      <c r="B71" s="4">
        <v>473</v>
      </c>
      <c r="C71" s="4">
        <v>1290</v>
      </c>
      <c r="D71" s="4">
        <v>181</v>
      </c>
      <c r="E71" s="4">
        <v>455</v>
      </c>
      <c r="F71" s="4">
        <f t="shared" si="2"/>
        <v>654</v>
      </c>
      <c r="G71" s="4">
        <f t="shared" si="2"/>
        <v>1745</v>
      </c>
      <c r="H71" s="1"/>
      <c r="AH71"/>
    </row>
    <row r="72" spans="1:34" ht="15.6" x14ac:dyDescent="0.3">
      <c r="A72" t="s">
        <v>47</v>
      </c>
      <c r="B72" s="4">
        <v>2169</v>
      </c>
      <c r="C72" s="4">
        <v>6473</v>
      </c>
      <c r="D72" s="4">
        <v>1104</v>
      </c>
      <c r="E72" s="4">
        <v>11445</v>
      </c>
      <c r="F72" s="4">
        <f t="shared" si="2"/>
        <v>3273</v>
      </c>
      <c r="G72" s="4">
        <f t="shared" si="2"/>
        <v>17918</v>
      </c>
      <c r="H72" s="1"/>
      <c r="AH72"/>
    </row>
    <row r="73" spans="1:34" ht="15.6" x14ac:dyDescent="0.3">
      <c r="A73" t="s">
        <v>48</v>
      </c>
      <c r="B73" s="4">
        <v>438</v>
      </c>
      <c r="C73" s="4">
        <v>3573</v>
      </c>
      <c r="D73" s="4">
        <v>94</v>
      </c>
      <c r="E73" s="4">
        <v>778</v>
      </c>
      <c r="F73" s="4">
        <f t="shared" si="2"/>
        <v>532</v>
      </c>
      <c r="G73" s="4">
        <f t="shared" si="2"/>
        <v>4351</v>
      </c>
      <c r="H73" s="1"/>
      <c r="AH73"/>
    </row>
    <row r="74" spans="1:34" ht="15.6" x14ac:dyDescent="0.3">
      <c r="A74" t="s">
        <v>49</v>
      </c>
      <c r="B74" s="4">
        <v>790</v>
      </c>
      <c r="C74" s="4">
        <v>1896</v>
      </c>
      <c r="D74" s="4">
        <v>297</v>
      </c>
      <c r="E74" s="4">
        <v>1568</v>
      </c>
      <c r="F74" s="4">
        <f t="shared" si="2"/>
        <v>1087</v>
      </c>
      <c r="G74" s="4">
        <f t="shared" si="2"/>
        <v>3464</v>
      </c>
      <c r="H74" s="1"/>
      <c r="AH74"/>
    </row>
    <row r="75" spans="1:34" ht="15.6" x14ac:dyDescent="0.3">
      <c r="A75" t="s">
        <v>50</v>
      </c>
      <c r="B75" s="4">
        <v>576</v>
      </c>
      <c r="C75" s="4">
        <v>1154</v>
      </c>
      <c r="D75" s="4">
        <v>168</v>
      </c>
      <c r="E75" s="4">
        <v>787</v>
      </c>
      <c r="F75" s="4">
        <f t="shared" si="2"/>
        <v>744</v>
      </c>
      <c r="G75" s="4">
        <f t="shared" si="2"/>
        <v>1941</v>
      </c>
      <c r="H75" s="1"/>
      <c r="AH75"/>
    </row>
    <row r="76" spans="1:34" ht="15.6" x14ac:dyDescent="0.3">
      <c r="A76" t="s">
        <v>51</v>
      </c>
      <c r="B76" s="4">
        <v>528</v>
      </c>
      <c r="C76" s="4">
        <v>960</v>
      </c>
      <c r="D76" s="4">
        <v>311</v>
      </c>
      <c r="E76" s="4">
        <v>1231</v>
      </c>
      <c r="F76" s="4">
        <f t="shared" si="2"/>
        <v>839</v>
      </c>
      <c r="G76" s="4">
        <f t="shared" si="2"/>
        <v>2191</v>
      </c>
      <c r="H76" s="1"/>
      <c r="AH76"/>
    </row>
    <row r="77" spans="1:34" ht="15.6" x14ac:dyDescent="0.3">
      <c r="A77" t="s">
        <v>52</v>
      </c>
      <c r="B77" s="4">
        <v>1025</v>
      </c>
      <c r="C77" s="4">
        <v>1963</v>
      </c>
      <c r="D77" s="4">
        <v>246</v>
      </c>
      <c r="E77" s="4">
        <v>1701</v>
      </c>
      <c r="F77" s="4">
        <f t="shared" si="2"/>
        <v>1271</v>
      </c>
      <c r="G77" s="4">
        <f t="shared" si="2"/>
        <v>3664</v>
      </c>
      <c r="H77" s="1"/>
      <c r="AH77"/>
    </row>
    <row r="78" spans="1:34" ht="15.6" x14ac:dyDescent="0.3">
      <c r="A78" t="s">
        <v>53</v>
      </c>
      <c r="B78" s="4">
        <v>2847</v>
      </c>
      <c r="C78" s="4">
        <v>7041</v>
      </c>
      <c r="D78" s="4">
        <v>1164</v>
      </c>
      <c r="E78" s="4">
        <v>6162</v>
      </c>
      <c r="F78" s="4">
        <f t="shared" si="2"/>
        <v>4011</v>
      </c>
      <c r="G78" s="4">
        <f t="shared" si="2"/>
        <v>13203</v>
      </c>
      <c r="H78" s="1"/>
      <c r="AH78"/>
    </row>
    <row r="79" spans="1:34" ht="15.6" x14ac:dyDescent="0.3">
      <c r="A79" t="s">
        <v>54</v>
      </c>
      <c r="B79" s="4">
        <v>369</v>
      </c>
      <c r="C79" s="4">
        <v>1876</v>
      </c>
      <c r="D79" s="4">
        <v>367</v>
      </c>
      <c r="E79" s="4">
        <v>4069</v>
      </c>
      <c r="F79" s="4">
        <f t="shared" si="2"/>
        <v>736</v>
      </c>
      <c r="G79" s="4">
        <f t="shared" si="2"/>
        <v>5945</v>
      </c>
      <c r="H79" s="1"/>
      <c r="AH79"/>
    </row>
    <row r="80" spans="1:34" ht="15.6" x14ac:dyDescent="0.3">
      <c r="A80" t="s">
        <v>55</v>
      </c>
      <c r="B80" s="4">
        <v>841</v>
      </c>
      <c r="C80" s="4">
        <v>2658</v>
      </c>
      <c r="D80" s="4">
        <v>384</v>
      </c>
      <c r="E80" s="4">
        <v>3387</v>
      </c>
      <c r="F80" s="4">
        <f t="shared" si="2"/>
        <v>1225</v>
      </c>
      <c r="G80" s="4">
        <f t="shared" si="2"/>
        <v>6045</v>
      </c>
      <c r="H80" s="1"/>
      <c r="AH80"/>
    </row>
    <row r="81" spans="1:34" ht="15.6" x14ac:dyDescent="0.3">
      <c r="A81" t="s">
        <v>56</v>
      </c>
      <c r="B81" s="4">
        <v>432</v>
      </c>
      <c r="C81" s="4">
        <v>1415</v>
      </c>
      <c r="D81" s="4">
        <v>193</v>
      </c>
      <c r="E81" s="4">
        <v>2074</v>
      </c>
      <c r="F81" s="4">
        <f t="shared" si="2"/>
        <v>625</v>
      </c>
      <c r="G81" s="4">
        <f t="shared" si="2"/>
        <v>3489</v>
      </c>
      <c r="H81" s="1"/>
      <c r="AH81"/>
    </row>
    <row r="82" spans="1:34" ht="15.6" x14ac:dyDescent="0.3">
      <c r="A82" t="s">
        <v>57</v>
      </c>
      <c r="B82" s="4">
        <v>33</v>
      </c>
      <c r="C82" s="4">
        <v>110</v>
      </c>
      <c r="D82" s="4">
        <v>39</v>
      </c>
      <c r="E82" s="4">
        <v>225</v>
      </c>
      <c r="F82" s="4">
        <f t="shared" si="2"/>
        <v>72</v>
      </c>
      <c r="G82" s="4">
        <f t="shared" si="2"/>
        <v>335</v>
      </c>
      <c r="H82" s="1"/>
      <c r="AH82"/>
    </row>
    <row r="83" spans="1:34" ht="15.6" x14ac:dyDescent="0.3">
      <c r="A83" t="s">
        <v>58</v>
      </c>
      <c r="B83" s="4">
        <v>2641</v>
      </c>
      <c r="C83" s="4">
        <v>8649</v>
      </c>
      <c r="D83" s="4">
        <v>1288</v>
      </c>
      <c r="E83" s="4">
        <v>5245</v>
      </c>
      <c r="F83" s="4">
        <f t="shared" si="2"/>
        <v>3929</v>
      </c>
      <c r="G83" s="4">
        <f t="shared" si="2"/>
        <v>13894</v>
      </c>
      <c r="H83" s="1"/>
      <c r="AH83"/>
    </row>
    <row r="84" spans="1:34" ht="15.6" x14ac:dyDescent="0.3">
      <c r="A84" t="s">
        <v>59</v>
      </c>
      <c r="B84" s="4">
        <v>418</v>
      </c>
      <c r="C84" s="4">
        <v>1000</v>
      </c>
      <c r="D84" s="4">
        <v>213</v>
      </c>
      <c r="E84" s="4">
        <v>880</v>
      </c>
      <c r="F84" s="4">
        <f t="shared" si="2"/>
        <v>631</v>
      </c>
      <c r="G84" s="4">
        <f t="shared" si="2"/>
        <v>1880</v>
      </c>
      <c r="H84" s="1"/>
      <c r="AH84"/>
    </row>
    <row r="85" spans="1:34" ht="15.6" x14ac:dyDescent="0.3">
      <c r="A85" t="s">
        <v>60</v>
      </c>
      <c r="B85" s="4">
        <v>0</v>
      </c>
      <c r="C85" s="4">
        <v>0</v>
      </c>
      <c r="D85" s="4">
        <v>0</v>
      </c>
      <c r="E85" s="4">
        <v>0</v>
      </c>
      <c r="F85" s="4">
        <f t="shared" si="2"/>
        <v>0</v>
      </c>
      <c r="G85" s="4">
        <f t="shared" si="2"/>
        <v>0</v>
      </c>
      <c r="H85" s="1"/>
      <c r="AH85"/>
    </row>
    <row r="86" spans="1:34" ht="15.6" x14ac:dyDescent="0.3">
      <c r="A86" t="s">
        <v>61</v>
      </c>
      <c r="B86" s="4">
        <v>333</v>
      </c>
      <c r="C86" s="4">
        <v>545</v>
      </c>
      <c r="D86" s="4">
        <v>64</v>
      </c>
      <c r="E86" s="4">
        <v>232</v>
      </c>
      <c r="F86" s="4">
        <f t="shared" si="2"/>
        <v>397</v>
      </c>
      <c r="G86" s="4">
        <f t="shared" si="2"/>
        <v>777</v>
      </c>
      <c r="H86" s="1"/>
      <c r="AH86"/>
    </row>
    <row r="87" spans="1:34" ht="15.6" x14ac:dyDescent="0.3">
      <c r="A87" t="s">
        <v>62</v>
      </c>
      <c r="B87" s="4">
        <v>90</v>
      </c>
      <c r="C87" s="4">
        <v>174</v>
      </c>
      <c r="D87" s="4">
        <v>41</v>
      </c>
      <c r="E87" s="4">
        <v>289</v>
      </c>
      <c r="F87" s="4">
        <f t="shared" si="2"/>
        <v>131</v>
      </c>
      <c r="G87" s="4">
        <f t="shared" si="2"/>
        <v>463</v>
      </c>
      <c r="H87" s="1"/>
      <c r="AH87"/>
    </row>
    <row r="88" spans="1:34" ht="15.6" x14ac:dyDescent="0.3">
      <c r="A88" t="s">
        <v>63</v>
      </c>
      <c r="B88" s="4">
        <v>852</v>
      </c>
      <c r="C88" s="4">
        <v>1859</v>
      </c>
      <c r="D88" s="4">
        <v>359</v>
      </c>
      <c r="E88" s="4">
        <v>1924</v>
      </c>
      <c r="F88" s="4">
        <f t="shared" si="2"/>
        <v>1211</v>
      </c>
      <c r="G88" s="4">
        <f t="shared" si="2"/>
        <v>3783</v>
      </c>
      <c r="H88" s="1"/>
      <c r="AH88"/>
    </row>
    <row r="89" spans="1:34" ht="15.6" x14ac:dyDescent="0.3">
      <c r="A89" t="s">
        <v>64</v>
      </c>
      <c r="B89" s="4">
        <v>642</v>
      </c>
      <c r="C89" s="4">
        <v>1481</v>
      </c>
      <c r="D89" s="4">
        <v>486</v>
      </c>
      <c r="E89" s="4">
        <v>1855</v>
      </c>
      <c r="F89" s="4">
        <f t="shared" si="2"/>
        <v>1128</v>
      </c>
      <c r="G89" s="4">
        <f t="shared" si="2"/>
        <v>3336</v>
      </c>
      <c r="H89" s="1"/>
      <c r="AH89"/>
    </row>
    <row r="90" spans="1:34" ht="15.6" x14ac:dyDescent="0.3">
      <c r="A90" t="s">
        <v>65</v>
      </c>
      <c r="B90" s="4">
        <v>830</v>
      </c>
      <c r="C90" s="4">
        <v>1972</v>
      </c>
      <c r="D90" s="4">
        <v>365</v>
      </c>
      <c r="E90" s="4">
        <v>1561</v>
      </c>
      <c r="F90" s="4">
        <f t="shared" si="2"/>
        <v>1195</v>
      </c>
      <c r="G90" s="4">
        <f t="shared" si="2"/>
        <v>3533</v>
      </c>
      <c r="H90" s="1"/>
      <c r="AH90"/>
    </row>
    <row r="91" spans="1:34" ht="15.6" x14ac:dyDescent="0.3">
      <c r="A91" t="s">
        <v>66</v>
      </c>
      <c r="B91" s="4">
        <v>49</v>
      </c>
      <c r="C91" s="4">
        <v>112</v>
      </c>
      <c r="D91" s="4">
        <v>23</v>
      </c>
      <c r="E91" s="4">
        <v>82</v>
      </c>
      <c r="F91" s="4">
        <f t="shared" si="2"/>
        <v>72</v>
      </c>
      <c r="G91" s="4">
        <f t="shared" si="2"/>
        <v>194</v>
      </c>
      <c r="H91" s="1"/>
      <c r="AH91"/>
    </row>
    <row r="92" spans="1:34" ht="15.6" x14ac:dyDescent="0.3">
      <c r="A92" t="s">
        <v>67</v>
      </c>
      <c r="B92" s="4">
        <v>189</v>
      </c>
      <c r="C92" s="4">
        <v>405</v>
      </c>
      <c r="D92" s="4">
        <v>163</v>
      </c>
      <c r="E92" s="4">
        <v>695</v>
      </c>
      <c r="F92" s="4">
        <f t="shared" si="2"/>
        <v>352</v>
      </c>
      <c r="G92" s="4">
        <f t="shared" si="2"/>
        <v>1100</v>
      </c>
      <c r="H92" s="1"/>
      <c r="AH92"/>
    </row>
    <row r="93" spans="1:34" ht="15.6" x14ac:dyDescent="0.3">
      <c r="A93" t="s">
        <v>68</v>
      </c>
      <c r="B93" s="4">
        <v>357</v>
      </c>
      <c r="C93" s="4">
        <v>921</v>
      </c>
      <c r="D93" s="4">
        <v>147</v>
      </c>
      <c r="E93" s="4">
        <v>1034</v>
      </c>
      <c r="F93" s="4">
        <f t="shared" si="2"/>
        <v>504</v>
      </c>
      <c r="G93" s="4">
        <f t="shared" si="2"/>
        <v>1955</v>
      </c>
      <c r="H93" s="1"/>
      <c r="AH93"/>
    </row>
    <row r="94" spans="1:34" ht="15.6" x14ac:dyDescent="0.3">
      <c r="A94" t="s">
        <v>69</v>
      </c>
      <c r="B94" s="4">
        <v>1207</v>
      </c>
      <c r="C94" s="4">
        <v>2403</v>
      </c>
      <c r="D94" s="4">
        <v>283</v>
      </c>
      <c r="E94" s="4">
        <v>3858</v>
      </c>
      <c r="F94" s="4">
        <f t="shared" si="2"/>
        <v>1490</v>
      </c>
      <c r="G94" s="4">
        <f t="shared" si="2"/>
        <v>6261</v>
      </c>
      <c r="H94" s="1"/>
      <c r="AH94"/>
    </row>
    <row r="95" spans="1:34" ht="15.6" x14ac:dyDescent="0.3">
      <c r="A95" t="s">
        <v>70</v>
      </c>
      <c r="B95" s="4">
        <v>670</v>
      </c>
      <c r="C95" s="4">
        <v>1107</v>
      </c>
      <c r="D95" s="4">
        <v>91</v>
      </c>
      <c r="E95" s="4">
        <v>1261</v>
      </c>
      <c r="F95" s="4">
        <f t="shared" si="2"/>
        <v>761</v>
      </c>
      <c r="G95" s="4">
        <f t="shared" si="2"/>
        <v>2368</v>
      </c>
      <c r="H95" s="1"/>
      <c r="AH95"/>
    </row>
    <row r="96" spans="1:34" ht="15.6" x14ac:dyDescent="0.3">
      <c r="A96" t="s">
        <v>71</v>
      </c>
      <c r="B96" s="4">
        <v>281</v>
      </c>
      <c r="C96" s="4">
        <v>533</v>
      </c>
      <c r="D96" s="4">
        <v>84</v>
      </c>
      <c r="E96" s="4">
        <v>302</v>
      </c>
      <c r="F96" s="4">
        <f t="shared" si="2"/>
        <v>365</v>
      </c>
      <c r="G96" s="4">
        <f t="shared" si="2"/>
        <v>835</v>
      </c>
      <c r="H96" s="1"/>
      <c r="AH96"/>
    </row>
    <row r="97" spans="1:34" ht="15.6" x14ac:dyDescent="0.3">
      <c r="A97" t="s">
        <v>72</v>
      </c>
      <c r="B97" s="4">
        <v>488</v>
      </c>
      <c r="C97" s="4">
        <v>1213</v>
      </c>
      <c r="D97" s="4">
        <v>424</v>
      </c>
      <c r="E97" s="4">
        <v>1688</v>
      </c>
      <c r="F97" s="4">
        <f t="shared" si="2"/>
        <v>912</v>
      </c>
      <c r="G97" s="4">
        <f t="shared" si="2"/>
        <v>2901</v>
      </c>
      <c r="H97" s="1"/>
      <c r="AH97"/>
    </row>
    <row r="98" spans="1:34" ht="15.6" x14ac:dyDescent="0.3">
      <c r="A98" t="s">
        <v>73</v>
      </c>
      <c r="B98" s="4">
        <v>1304</v>
      </c>
      <c r="C98" s="4">
        <v>2470</v>
      </c>
      <c r="D98" s="4">
        <v>334</v>
      </c>
      <c r="E98" s="4">
        <v>3197</v>
      </c>
      <c r="F98" s="4">
        <f t="shared" si="2"/>
        <v>1638</v>
      </c>
      <c r="G98" s="4">
        <f t="shared" si="2"/>
        <v>5667</v>
      </c>
      <c r="H98" s="1"/>
      <c r="AH98"/>
    </row>
    <row r="99" spans="1:34" ht="15.6" x14ac:dyDescent="0.3">
      <c r="A99" t="s">
        <v>74</v>
      </c>
      <c r="B99" s="4">
        <v>451</v>
      </c>
      <c r="C99" s="4">
        <v>1105</v>
      </c>
      <c r="D99" s="4">
        <v>267</v>
      </c>
      <c r="E99" s="4">
        <v>914</v>
      </c>
      <c r="F99" s="4">
        <f t="shared" si="2"/>
        <v>718</v>
      </c>
      <c r="G99" s="4">
        <f t="shared" si="2"/>
        <v>2019</v>
      </c>
      <c r="H99" s="1"/>
      <c r="AH99"/>
    </row>
    <row r="100" spans="1:34" ht="15.6" x14ac:dyDescent="0.3">
      <c r="A100" t="s">
        <v>75</v>
      </c>
      <c r="B100" s="4">
        <v>30</v>
      </c>
      <c r="C100" s="4">
        <v>139</v>
      </c>
      <c r="D100" s="4">
        <v>27</v>
      </c>
      <c r="E100" s="4">
        <v>60</v>
      </c>
      <c r="F100" s="4">
        <f t="shared" si="2"/>
        <v>57</v>
      </c>
      <c r="G100" s="4">
        <f t="shared" si="2"/>
        <v>199</v>
      </c>
      <c r="H100" s="1"/>
      <c r="AH100"/>
    </row>
    <row r="101" spans="1:34" ht="16.2" thickBot="1" x14ac:dyDescent="0.35">
      <c r="A101" t="s">
        <v>76</v>
      </c>
      <c r="B101" s="5"/>
      <c r="C101" s="5"/>
      <c r="D101" s="5"/>
      <c r="E101" s="5"/>
      <c r="F101" s="5">
        <v>6</v>
      </c>
      <c r="G101" s="5">
        <v>42</v>
      </c>
      <c r="H101" s="1"/>
      <c r="AH101"/>
    </row>
    <row r="102" spans="1:34" ht="15" thickTop="1" x14ac:dyDescent="0.3">
      <c r="L102" s="20"/>
      <c r="AH102"/>
    </row>
    <row r="103" spans="1:34" ht="15" thickBot="1" x14ac:dyDescent="0.35">
      <c r="A103" s="32" t="s">
        <v>100</v>
      </c>
      <c r="B103" s="38">
        <f>SUM(B46:B102)</f>
        <v>51763</v>
      </c>
      <c r="C103" s="38">
        <f>SUM(C46:C102)</f>
        <v>127710</v>
      </c>
      <c r="D103" s="38">
        <f>SUM(D46:D102)</f>
        <v>26128</v>
      </c>
      <c r="E103" s="38">
        <f>SUM(E46:E102)</f>
        <v>122884</v>
      </c>
      <c r="F103" s="38">
        <f>SUM(F46:F102)</f>
        <v>77897</v>
      </c>
      <c r="G103" s="38">
        <f>SUM(G46:G102)</f>
        <v>250636</v>
      </c>
      <c r="L103" s="20"/>
      <c r="AH103"/>
    </row>
    <row r="104" spans="1:34" ht="15" thickTop="1" x14ac:dyDescent="0.3"/>
    <row r="105" spans="1:34" ht="15" thickBot="1" x14ac:dyDescent="0.35">
      <c r="A105" s="32" t="s">
        <v>101</v>
      </c>
      <c r="B105" s="39">
        <f>B44+B103</f>
        <v>372575</v>
      </c>
      <c r="C105" s="39">
        <f>C44+C103</f>
        <v>797814</v>
      </c>
      <c r="D105" s="39">
        <f>D44+D103</f>
        <v>154291</v>
      </c>
      <c r="E105" s="39">
        <f>E44+E103</f>
        <v>519505</v>
      </c>
      <c r="F105" s="39">
        <f>F44+F103</f>
        <v>526872</v>
      </c>
      <c r="G105" s="39">
        <f>G44+G103</f>
        <v>1317361</v>
      </c>
    </row>
    <row r="106" spans="1:34" ht="15" thickTop="1" x14ac:dyDescent="0.3"/>
  </sheetData>
  <mergeCells count="8">
    <mergeCell ref="A11:H11"/>
    <mergeCell ref="A12:H12"/>
    <mergeCell ref="A13:H13"/>
    <mergeCell ref="B19:C19"/>
    <mergeCell ref="D19:E19"/>
    <mergeCell ref="F19:G19"/>
    <mergeCell ref="A15:G15"/>
    <mergeCell ref="A17:G17"/>
  </mergeCells>
  <printOptions gridLines="1"/>
  <pageMargins left="0.23622047244094491" right="0.15748031496062992" top="0.39370078740157483" bottom="0.51181102362204722" header="0.15748031496062992" footer="0.31496062992125984"/>
  <pageSetup paperSize="9" scale="92" fitToHeight="0" orientation="portrait" r:id="rId1"/>
  <ignoredErrors>
    <ignoredError sqref="AH1:AH3 AH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Nazioni e Regioni</vt:lpstr>
      <vt:lpstr>'Nazioni e Regioni'!Area_stampa</vt:lpstr>
      <vt:lpstr>'Nazioni e Regioni'!Titoli_stampa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2017-11-14T08:52:15Z</cp:lastPrinted>
  <dcterms:created xsi:type="dcterms:W3CDTF">2017-11-13T13:57:32Z</dcterms:created>
  <dcterms:modified xsi:type="dcterms:W3CDTF">2026-04-15T11:39:14Z</dcterms:modified>
</cp:coreProperties>
</file>